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13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" i="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I25"/>
  <c r="I24"/>
  <c r="I23"/>
  <c r="I22"/>
  <c r="I21"/>
  <c r="I20"/>
  <c r="I19"/>
  <c r="G19"/>
  <c r="F19"/>
  <c r="B20"/>
  <c r="B19"/>
  <c r="C4"/>
  <c r="F2"/>
  <c r="I2" s="1"/>
  <c r="B2"/>
  <c r="F20" l="1"/>
  <c r="G20" s="1"/>
  <c r="B21" s="1"/>
  <c r="B3"/>
  <c r="F21" l="1"/>
  <c r="G21" s="1"/>
  <c r="B22" s="1"/>
  <c r="F3"/>
  <c r="F22" l="1"/>
  <c r="G22" s="1"/>
  <c r="B23" s="1"/>
  <c r="F23" s="1"/>
  <c r="G23" s="1"/>
  <c r="B24" s="1"/>
  <c r="G3"/>
  <c r="B4" s="1"/>
  <c r="I3"/>
  <c r="F24" l="1"/>
  <c r="G24" s="1"/>
  <c r="B25" s="1"/>
  <c r="F25" s="1"/>
  <c r="G25" s="1"/>
  <c r="F4"/>
  <c r="I4" l="1"/>
  <c r="G4"/>
  <c r="B5" s="1"/>
  <c r="F5" l="1"/>
  <c r="G5" l="1"/>
  <c r="B6" s="1"/>
  <c r="I5"/>
  <c r="F6" l="1"/>
  <c r="G6" l="1"/>
  <c r="B7" s="1"/>
  <c r="I6"/>
  <c r="F7" l="1"/>
  <c r="G7" l="1"/>
  <c r="B8" s="1"/>
  <c r="I7"/>
  <c r="F8" l="1"/>
  <c r="I8" l="1"/>
  <c r="G8"/>
  <c r="B9" s="1"/>
  <c r="F9" l="1"/>
  <c r="G9" l="1"/>
  <c r="B10" s="1"/>
  <c r="F10" s="1"/>
  <c r="I9"/>
  <c r="G10" l="1"/>
  <c r="B11" s="1"/>
  <c r="F11" s="1"/>
  <c r="I10"/>
  <c r="G11" l="1"/>
  <c r="B12" s="1"/>
  <c r="F12" s="1"/>
  <c r="I11"/>
  <c r="G12" l="1"/>
  <c r="B13" s="1"/>
  <c r="F13" s="1"/>
  <c r="I12"/>
  <c r="G13" l="1"/>
  <c r="B14" s="1"/>
  <c r="F14" s="1"/>
  <c r="I13"/>
  <c r="G14" l="1"/>
  <c r="B15" s="1"/>
  <c r="F15" s="1"/>
  <c r="I14"/>
  <c r="G15" l="1"/>
  <c r="B16" s="1"/>
  <c r="F16" s="1"/>
  <c r="I15"/>
  <c r="G16" l="1"/>
  <c r="B17" s="1"/>
  <c r="F17" s="1"/>
  <c r="I16"/>
  <c r="G17" l="1"/>
  <c r="B18" s="1"/>
  <c r="F18" s="1"/>
  <c r="I17"/>
  <c r="G18" l="1"/>
  <c r="I18"/>
</calcChain>
</file>

<file path=xl/comments1.xml><?xml version="1.0" encoding="utf-8"?>
<comments xmlns="http://schemas.openxmlformats.org/spreadsheetml/2006/main">
  <authors>
    <author>Andrew Longo</author>
  </authors>
  <commentList>
    <comment ref="C1" authorId="0">
      <text>
        <r>
          <rPr>
            <sz val="9"/>
            <color indexed="81"/>
            <rFont val="Tahoma"/>
            <family val="2"/>
          </rPr>
          <t xml:space="preserve">This scale length is the only required parameter.  Once this is set all other values will change.  To extend number of frets, copy paste columnar values from right to left.
</t>
        </r>
      </text>
    </comment>
    <comment ref="D1" authorId="0">
      <text>
        <r>
          <rPr>
            <sz val="9"/>
            <color indexed="81"/>
            <rFont val="Tahoma"/>
            <family val="2"/>
          </rPr>
          <t xml:space="preserve">This is the constant for calculations of fret size.
Using this method is referred to as 'rule of 18'.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Distance Nut to Fret
Use the running sum to measure so that you do not compound errors by doing the distance btw frets.</t>
        </r>
      </text>
    </comment>
    <comment ref="H1" authorId="0">
      <text>
        <r>
          <rPr>
            <sz val="9"/>
            <color indexed="81"/>
            <rFont val="Tahoma"/>
            <charset val="1"/>
          </rPr>
          <t xml:space="preserve">Using Constant from table rounded to third decimal place.
</t>
        </r>
      </text>
    </comment>
    <comment ref="I1" authorId="0">
      <text>
        <r>
          <rPr>
            <sz val="9"/>
            <color indexed="81"/>
            <rFont val="Tahoma"/>
            <family val="2"/>
          </rPr>
          <t xml:space="preserve">Inches converted  to Centimeters.  This may be easier units  for marking the frets.
</t>
        </r>
      </text>
    </comment>
    <comment ref="F13" authorId="0">
      <text>
        <r>
          <rPr>
            <sz val="9"/>
            <color indexed="81"/>
            <rFont val="Tahoma"/>
            <charset val="1"/>
          </rPr>
          <t xml:space="preserve">Should be half of scale length in inches.
</t>
        </r>
      </text>
    </comment>
    <comment ref="G13" authorId="0">
      <text>
        <r>
          <rPr>
            <sz val="9"/>
            <color indexed="81"/>
            <rFont val="Tahoma"/>
            <family val="2"/>
          </rPr>
          <t xml:space="preserve">should be half of scale length.
</t>
        </r>
      </text>
    </comment>
    <comment ref="I13" authorId="0">
      <text>
        <r>
          <rPr>
            <sz val="9"/>
            <color indexed="81"/>
            <rFont val="Tahoma"/>
            <family val="2"/>
          </rPr>
          <t xml:space="preserve">Should be half of scale length centimeters
</t>
        </r>
      </text>
    </comment>
  </commentList>
</comments>
</file>

<file path=xl/sharedStrings.xml><?xml version="1.0" encoding="utf-8"?>
<sst xmlns="http://schemas.openxmlformats.org/spreadsheetml/2006/main" count="17" uniqueCount="15">
  <si>
    <t>Fret #</t>
  </si>
  <si>
    <t>Rule of 18</t>
  </si>
  <si>
    <t>DistBtwFrets</t>
  </si>
  <si>
    <t>Scale Len Inches</t>
  </si>
  <si>
    <t>Scale CentiMtrs</t>
  </si>
  <si>
    <t>Fret</t>
  </si>
  <si>
    <t>Constant</t>
  </si>
  <si>
    <t>Espressed</t>
  </si>
  <si>
    <t>as</t>
  </si>
  <si>
    <t>constant</t>
  </si>
  <si>
    <t>each fret</t>
  </si>
  <si>
    <t>Intermd Scale Value</t>
  </si>
  <si>
    <t>Dist. Fret to Nut</t>
  </si>
  <si>
    <t>Dist Fret to Nut in CM's</t>
  </si>
  <si>
    <t>Fret Dist from Table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</si>
</sst>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2" fontId="0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0" fontId="1" fillId="0" borderId="0" xfId="0" applyFont="1" applyFill="1"/>
    <xf numFmtId="0" fontId="0" fillId="0" borderId="0" xfId="0" applyBorder="1"/>
    <xf numFmtId="0" fontId="0" fillId="0" borderId="0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>
      <selection activeCell="C2" sqref="C2"/>
    </sheetView>
  </sheetViews>
  <sheetFormatPr defaultRowHeight="15"/>
  <cols>
    <col min="2" max="2" width="12.42578125" customWidth="1"/>
    <col min="3" max="3" width="14.85546875" customWidth="1"/>
    <col min="4" max="4" width="10.140625" customWidth="1"/>
    <col min="5" max="5" width="4.28515625" customWidth="1"/>
    <col min="6" max="6" width="18.42578125" customWidth="1"/>
    <col min="7" max="7" width="18.42578125" hidden="1" customWidth="1"/>
    <col min="8" max="8" width="18.42578125" customWidth="1"/>
    <col min="9" max="9" width="21.140625" customWidth="1"/>
    <col min="10" max="10" width="6" customWidth="1"/>
    <col min="11" max="11" width="4.85546875" customWidth="1"/>
    <col min="12" max="12" width="9.7109375" customWidth="1"/>
  </cols>
  <sheetData>
    <row r="1" spans="1:18" ht="18.75" customHeight="1">
      <c r="A1" s="1" t="s">
        <v>0</v>
      </c>
      <c r="B1" s="1" t="s">
        <v>2</v>
      </c>
      <c r="C1" s="13" t="s">
        <v>3</v>
      </c>
      <c r="D1" s="15" t="s">
        <v>1</v>
      </c>
      <c r="F1" s="1" t="s">
        <v>12</v>
      </c>
      <c r="G1" s="1" t="s">
        <v>11</v>
      </c>
      <c r="H1" s="1" t="s">
        <v>14</v>
      </c>
      <c r="I1" s="1" t="s">
        <v>13</v>
      </c>
      <c r="L1" s="10" t="s">
        <v>7</v>
      </c>
      <c r="M1" s="10" t="s">
        <v>8</v>
      </c>
      <c r="N1" s="10" t="s">
        <v>9</v>
      </c>
      <c r="O1" s="10" t="s">
        <v>10</v>
      </c>
      <c r="P1" s="16"/>
    </row>
    <row r="2" spans="1:18" ht="14.25" customHeight="1">
      <c r="A2">
        <v>1</v>
      </c>
      <c r="B2" s="9">
        <f>$C$2/$D$2</f>
        <v>1.2347757759443228</v>
      </c>
      <c r="C2" s="14">
        <v>22</v>
      </c>
      <c r="D2" s="15">
        <v>17.817</v>
      </c>
      <c r="F2" s="3">
        <f>B2</f>
        <v>1.2347757759443228</v>
      </c>
      <c r="G2" s="4">
        <f>$C$2 - F2</f>
        <v>20.765224224055679</v>
      </c>
      <c r="H2" s="3">
        <f>R2*$C$2</f>
        <v>1.234772</v>
      </c>
      <c r="I2" s="3">
        <f>F2*2.54</f>
        <v>3.1363304708985797</v>
      </c>
      <c r="L2" s="12" t="s">
        <v>5</v>
      </c>
      <c r="M2" s="12" t="s">
        <v>6</v>
      </c>
      <c r="N2" s="12" t="s">
        <v>5</v>
      </c>
      <c r="O2" s="12" t="s">
        <v>6</v>
      </c>
      <c r="P2" s="17"/>
      <c r="R2" s="11">
        <v>5.6126000000000002E-2</v>
      </c>
    </row>
    <row r="3" spans="1:18">
      <c r="A3">
        <v>2</v>
      </c>
      <c r="B3" s="9">
        <f>G2/$D$2</f>
        <v>1.1654725388143727</v>
      </c>
      <c r="C3" s="1" t="s">
        <v>4</v>
      </c>
      <c r="F3" s="3">
        <f>SUM($B$2:B3)</f>
        <v>2.4002483147586955</v>
      </c>
      <c r="G3" s="4">
        <f>$C$2 - F3</f>
        <v>19.599751685241305</v>
      </c>
      <c r="H3" s="3">
        <f t="shared" ref="H3:H25" si="0">R3*$C$2</f>
        <v>2.4002220000000003</v>
      </c>
      <c r="I3" s="3">
        <f t="shared" ref="I3:I25" si="1">F3*2.54</f>
        <v>6.096630719487087</v>
      </c>
      <c r="L3" s="11">
        <v>1</v>
      </c>
      <c r="M3" s="11">
        <v>5.6126000000000002E-2</v>
      </c>
      <c r="N3" s="11">
        <v>13</v>
      </c>
      <c r="O3" s="11">
        <v>0.52806299999999995</v>
      </c>
      <c r="P3" s="17"/>
      <c r="R3" s="11">
        <v>0.109101</v>
      </c>
    </row>
    <row r="4" spans="1:18">
      <c r="A4">
        <v>3</v>
      </c>
      <c r="B4" s="2">
        <f>G3/$D$2</f>
        <v>1.1000590270663582</v>
      </c>
      <c r="C4" s="2">
        <f>$C$2*2.54</f>
        <v>55.88</v>
      </c>
      <c r="F4" s="3">
        <f>SUM($B$2:B4)</f>
        <v>3.5003073418250539</v>
      </c>
      <c r="G4" s="4">
        <f t="shared" ref="G4:G25" si="2">$C$2 - F4</f>
        <v>18.499692658174947</v>
      </c>
      <c r="H4" s="3">
        <f t="shared" si="0"/>
        <v>3.5002879999999998</v>
      </c>
      <c r="I4" s="3">
        <f t="shared" si="1"/>
        <v>8.8907806482356371</v>
      </c>
      <c r="L4" s="11">
        <v>2</v>
      </c>
      <c r="M4" s="11">
        <v>0.109101</v>
      </c>
      <c r="N4" s="11">
        <v>14</v>
      </c>
      <c r="O4" s="11">
        <v>0.55455100000000002</v>
      </c>
      <c r="P4" s="17"/>
      <c r="R4" s="11">
        <v>0.159104</v>
      </c>
    </row>
    <row r="5" spans="1:18">
      <c r="A5">
        <v>4</v>
      </c>
      <c r="B5" s="2">
        <f t="shared" ref="B5:B25" si="3">G4/$D$2</f>
        <v>1.0383169253058846</v>
      </c>
      <c r="F5" s="3">
        <f>SUM($B$2:B5)</f>
        <v>4.5386242671309383</v>
      </c>
      <c r="G5" s="4">
        <f t="shared" si="2"/>
        <v>17.461375732869062</v>
      </c>
      <c r="H5" s="3">
        <f t="shared" si="0"/>
        <v>4.5384019999999996</v>
      </c>
      <c r="I5" s="3">
        <f t="shared" si="1"/>
        <v>11.528105638512583</v>
      </c>
      <c r="L5" s="11">
        <v>3</v>
      </c>
      <c r="M5" s="11">
        <v>0.159104</v>
      </c>
      <c r="N5" s="11">
        <v>15</v>
      </c>
      <c r="O5" s="11">
        <v>0.57955199999999996</v>
      </c>
      <c r="P5" s="17"/>
      <c r="R5" s="11">
        <v>0.206291</v>
      </c>
    </row>
    <row r="6" spans="1:18">
      <c r="A6">
        <v>5</v>
      </c>
      <c r="B6" s="2">
        <f t="shared" si="3"/>
        <v>0.98004017134585297</v>
      </c>
      <c r="F6" s="3">
        <f>SUM($B$2:B6)</f>
        <v>5.5186644384767911</v>
      </c>
      <c r="G6" s="4">
        <f t="shared" si="2"/>
        <v>16.48133556152321</v>
      </c>
      <c r="H6" s="3">
        <f t="shared" si="0"/>
        <v>5.5186339999999996</v>
      </c>
      <c r="I6" s="3">
        <f t="shared" si="1"/>
        <v>14.01740767373105</v>
      </c>
      <c r="L6" s="11">
        <v>4</v>
      </c>
      <c r="M6" s="11">
        <v>0.206291</v>
      </c>
      <c r="N6" s="11">
        <v>16</v>
      </c>
      <c r="O6" s="11">
        <v>0.60314999999999996</v>
      </c>
      <c r="P6" s="17"/>
      <c r="R6" s="11">
        <v>0.25084699999999999</v>
      </c>
    </row>
    <row r="7" spans="1:18">
      <c r="A7">
        <v>6</v>
      </c>
      <c r="B7" s="2">
        <f t="shared" si="3"/>
        <v>0.92503426848084469</v>
      </c>
      <c r="F7" s="3">
        <f>SUM($B$2:B7)</f>
        <v>6.4436987069576359</v>
      </c>
      <c r="G7" s="4">
        <f t="shared" si="2"/>
        <v>15.556301293042363</v>
      </c>
      <c r="H7" s="3">
        <f t="shared" si="0"/>
        <v>6.4436460000000002</v>
      </c>
      <c r="I7" s="3">
        <f t="shared" si="1"/>
        <v>16.366994715672394</v>
      </c>
      <c r="L7" s="11">
        <v>5</v>
      </c>
      <c r="M7" s="11">
        <v>0.25084699999999999</v>
      </c>
      <c r="N7" s="11">
        <v>17</v>
      </c>
      <c r="O7" s="11">
        <v>0.62542299999999995</v>
      </c>
      <c r="P7" s="17"/>
      <c r="R7" s="11">
        <v>0.29289300000000001</v>
      </c>
    </row>
    <row r="8" spans="1:18">
      <c r="A8">
        <v>7</v>
      </c>
      <c r="B8" s="2">
        <f t="shared" si="3"/>
        <v>0.87311563636091161</v>
      </c>
      <c r="F8" s="3">
        <f>SUM($B$2:B8)</f>
        <v>7.3168143433185477</v>
      </c>
      <c r="G8" s="4">
        <f t="shared" si="2"/>
        <v>14.683185656681452</v>
      </c>
      <c r="H8" s="3">
        <f t="shared" si="0"/>
        <v>7.3167599999999995</v>
      </c>
      <c r="I8" s="3">
        <f t="shared" si="1"/>
        <v>18.58470843202911</v>
      </c>
      <c r="L8" s="11">
        <v>6</v>
      </c>
      <c r="M8" s="11">
        <v>0.29289300000000001</v>
      </c>
      <c r="N8" s="11">
        <v>18</v>
      </c>
      <c r="O8" s="11">
        <v>0.64644699999999999</v>
      </c>
      <c r="P8" s="17"/>
      <c r="R8" s="11">
        <v>0.33257999999999999</v>
      </c>
    </row>
    <row r="9" spans="1:18">
      <c r="A9">
        <v>8</v>
      </c>
      <c r="B9" s="2">
        <f t="shared" si="3"/>
        <v>0.82411099829833601</v>
      </c>
      <c r="F9" s="3">
        <f>SUM($B$2:B9)</f>
        <v>8.1409253416168834</v>
      </c>
      <c r="G9" s="4">
        <f t="shared" si="2"/>
        <v>13.859074658383117</v>
      </c>
      <c r="H9" s="3">
        <f t="shared" si="0"/>
        <v>8.1408579999999997</v>
      </c>
      <c r="I9" s="3">
        <f t="shared" si="1"/>
        <v>20.677950367706885</v>
      </c>
      <c r="L9" s="11">
        <v>7</v>
      </c>
      <c r="M9" s="11">
        <v>0.33257999999999999</v>
      </c>
      <c r="N9" s="11">
        <v>19</v>
      </c>
      <c r="O9" s="11">
        <v>0.66629000000000005</v>
      </c>
      <c r="P9" s="17"/>
      <c r="R9" s="11">
        <v>0.37003900000000001</v>
      </c>
    </row>
    <row r="10" spans="1:18">
      <c r="A10">
        <v>9</v>
      </c>
      <c r="B10" s="2">
        <f t="shared" si="3"/>
        <v>0.77785680296251425</v>
      </c>
      <c r="F10" s="3">
        <f>SUM($B$2:B10)</f>
        <v>8.9187821445793976</v>
      </c>
      <c r="G10" s="4">
        <f t="shared" si="2"/>
        <v>13.081217855420602</v>
      </c>
      <c r="H10" s="3">
        <f t="shared" si="0"/>
        <v>8.9187119999999993</v>
      </c>
      <c r="I10" s="3">
        <f t="shared" si="1"/>
        <v>22.653706647231669</v>
      </c>
      <c r="L10" s="11">
        <v>8</v>
      </c>
      <c r="M10" s="11">
        <v>0.37003900000000001</v>
      </c>
      <c r="N10" s="11">
        <v>20</v>
      </c>
      <c r="O10" s="11">
        <v>0.68501999999999996</v>
      </c>
      <c r="P10" s="17"/>
      <c r="R10" s="11">
        <v>0.40539599999999998</v>
      </c>
    </row>
    <row r="11" spans="1:18">
      <c r="A11">
        <v>10</v>
      </c>
      <c r="B11" s="2">
        <f t="shared" si="3"/>
        <v>0.73419867853289567</v>
      </c>
      <c r="F11" s="3">
        <f>SUM($B$2:B11)</f>
        <v>9.6529808231122924</v>
      </c>
      <c r="G11" s="4">
        <f t="shared" si="2"/>
        <v>12.347019176887708</v>
      </c>
      <c r="H11" s="3">
        <f t="shared" si="0"/>
        <v>9.6529179999999997</v>
      </c>
      <c r="I11" s="3">
        <f t="shared" si="1"/>
        <v>24.518571290705225</v>
      </c>
      <c r="L11" s="11">
        <v>9</v>
      </c>
      <c r="M11" s="11">
        <v>0.40539599999999998</v>
      </c>
      <c r="N11" s="11">
        <v>21</v>
      </c>
      <c r="O11" s="11">
        <v>0.70269800000000004</v>
      </c>
      <c r="P11" s="17"/>
      <c r="R11" s="11">
        <v>0.43876900000000002</v>
      </c>
    </row>
    <row r="12" spans="1:18">
      <c r="A12">
        <v>11</v>
      </c>
      <c r="B12" s="2">
        <f t="shared" si="3"/>
        <v>0.69299091748822517</v>
      </c>
      <c r="F12" s="3">
        <f>SUM($B$2:B12)</f>
        <v>10.345971740600518</v>
      </c>
      <c r="G12" s="4">
        <f t="shared" si="2"/>
        <v>11.654028259399482</v>
      </c>
      <c r="H12" s="3">
        <f t="shared" si="0"/>
        <v>10.345896</v>
      </c>
      <c r="I12" s="3">
        <f t="shared" si="1"/>
        <v>26.278768221125318</v>
      </c>
      <c r="L12" s="11">
        <v>10</v>
      </c>
      <c r="M12" s="11">
        <v>0.43876900000000002</v>
      </c>
      <c r="N12" s="11">
        <v>22</v>
      </c>
      <c r="O12" s="11">
        <v>0.71938500000000005</v>
      </c>
      <c r="P12" s="17"/>
      <c r="R12" s="11">
        <v>0.47026800000000002</v>
      </c>
    </row>
    <row r="13" spans="1:18">
      <c r="A13" s="5">
        <v>12</v>
      </c>
      <c r="B13" s="6">
        <f t="shared" si="3"/>
        <v>0.65409599031259369</v>
      </c>
      <c r="C13" s="5"/>
      <c r="D13" s="5"/>
      <c r="E13" s="5"/>
      <c r="F13" s="7">
        <f>SUM($B$2:B13)</f>
        <v>11.000067730913113</v>
      </c>
      <c r="G13" s="8">
        <f t="shared" si="2"/>
        <v>10.999932269086887</v>
      </c>
      <c r="H13" s="7">
        <f t="shared" si="0"/>
        <v>11</v>
      </c>
      <c r="I13" s="7">
        <f t="shared" si="1"/>
        <v>27.940172036519307</v>
      </c>
      <c r="J13" s="5"/>
      <c r="L13" s="11">
        <v>11</v>
      </c>
      <c r="M13" s="11">
        <v>0.47026800000000002</v>
      </c>
      <c r="N13" s="11">
        <v>23</v>
      </c>
      <c r="O13" s="11">
        <v>0.73513399999999995</v>
      </c>
      <c r="P13" s="17"/>
      <c r="R13" s="11">
        <v>0.5</v>
      </c>
    </row>
    <row r="14" spans="1:18">
      <c r="A14">
        <v>13</v>
      </c>
      <c r="B14" s="2">
        <f t="shared" si="3"/>
        <v>0.61738408649530718</v>
      </c>
      <c r="F14" s="3">
        <f>SUM($B$2:B14)</f>
        <v>11.617451817408419</v>
      </c>
      <c r="G14" s="4">
        <f t="shared" si="2"/>
        <v>10.382548182591581</v>
      </c>
      <c r="H14" s="3">
        <f t="shared" si="0"/>
        <v>11.617386</v>
      </c>
      <c r="I14" s="3">
        <f t="shared" si="1"/>
        <v>29.508327616217386</v>
      </c>
      <c r="L14" s="11">
        <v>12</v>
      </c>
      <c r="M14" s="11">
        <v>0.5</v>
      </c>
      <c r="N14" s="11">
        <v>24</v>
      </c>
      <c r="O14" s="11">
        <v>0.75</v>
      </c>
      <c r="P14" s="16"/>
      <c r="R14" s="11">
        <v>0.52806299999999995</v>
      </c>
    </row>
    <row r="15" spans="1:18">
      <c r="A15">
        <v>14</v>
      </c>
      <c r="B15" s="2">
        <f t="shared" si="3"/>
        <v>0.58273268129267441</v>
      </c>
      <c r="F15" s="3">
        <f>SUM($B$2:B15)</f>
        <v>12.200184498701093</v>
      </c>
      <c r="G15" s="4">
        <f t="shared" si="2"/>
        <v>9.799815501298907</v>
      </c>
      <c r="H15" s="3">
        <f t="shared" si="0"/>
        <v>12.200122</v>
      </c>
      <c r="I15" s="3">
        <f t="shared" si="1"/>
        <v>30.988468626700776</v>
      </c>
      <c r="P15" s="16"/>
      <c r="R15" s="11">
        <v>0.55455100000000002</v>
      </c>
    </row>
    <row r="16" spans="1:18">
      <c r="A16">
        <v>15</v>
      </c>
      <c r="B16" s="2">
        <f t="shared" si="3"/>
        <v>0.55002612680579821</v>
      </c>
      <c r="F16" s="3">
        <f>SUM($B$2:B16)</f>
        <v>12.750210625506892</v>
      </c>
      <c r="G16" s="4">
        <f t="shared" si="2"/>
        <v>9.2497893744931083</v>
      </c>
      <c r="H16" s="3">
        <f t="shared" si="0"/>
        <v>12.750143999999999</v>
      </c>
      <c r="I16" s="3">
        <f t="shared" si="1"/>
        <v>32.385534988787505</v>
      </c>
      <c r="P16" s="16"/>
      <c r="R16" s="11">
        <v>0.57955199999999996</v>
      </c>
    </row>
    <row r="17" spans="1:18">
      <c r="A17">
        <v>16</v>
      </c>
      <c r="B17" s="2">
        <f t="shared" si="3"/>
        <v>0.5191552660096036</v>
      </c>
      <c r="F17" s="3">
        <f>SUM($B$2:B17)</f>
        <v>13.269365891516495</v>
      </c>
      <c r="G17" s="4">
        <f t="shared" si="2"/>
        <v>8.7306341084835051</v>
      </c>
      <c r="H17" s="3">
        <f t="shared" si="0"/>
        <v>13.269299999999999</v>
      </c>
      <c r="I17" s="3">
        <f t="shared" si="1"/>
        <v>33.704189364451899</v>
      </c>
      <c r="P17" s="16"/>
      <c r="R17" s="11">
        <v>0.60314999999999996</v>
      </c>
    </row>
    <row r="18" spans="1:18">
      <c r="A18">
        <v>17</v>
      </c>
      <c r="B18" s="2">
        <f t="shared" si="3"/>
        <v>0.49001706844494053</v>
      </c>
      <c r="F18" s="3">
        <f>SUM($B$2:B18)</f>
        <v>13.759382959961435</v>
      </c>
      <c r="G18" s="4">
        <f t="shared" si="2"/>
        <v>8.2406170400385648</v>
      </c>
      <c r="H18" s="3">
        <f t="shared" si="0"/>
        <v>13.759305999999999</v>
      </c>
      <c r="I18" s="3">
        <f t="shared" si="1"/>
        <v>34.948832718302043</v>
      </c>
      <c r="P18" s="16"/>
      <c r="R18" s="11">
        <v>0.62542299999999995</v>
      </c>
    </row>
    <row r="19" spans="1:18">
      <c r="A19">
        <v>18</v>
      </c>
      <c r="B19" s="2">
        <f t="shared" si="3"/>
        <v>0.46251428635789216</v>
      </c>
      <c r="F19" s="3">
        <f>SUM($B$2:B19)</f>
        <v>14.221897246319328</v>
      </c>
      <c r="G19" s="4">
        <f t="shared" si="2"/>
        <v>7.7781027536806722</v>
      </c>
      <c r="H19" s="3">
        <f t="shared" si="0"/>
        <v>14.221833999999999</v>
      </c>
      <c r="I19" s="3">
        <f t="shared" si="1"/>
        <v>36.123619005651094</v>
      </c>
      <c r="R19" s="11">
        <v>0.64644699999999999</v>
      </c>
    </row>
    <row r="20" spans="1:18">
      <c r="A20">
        <v>19</v>
      </c>
      <c r="B20" s="2">
        <f t="shared" si="3"/>
        <v>0.43655513013866937</v>
      </c>
      <c r="F20" s="3">
        <f>SUM($B$2:B20)</f>
        <v>14.658452376457998</v>
      </c>
      <c r="G20" s="4">
        <f t="shared" si="2"/>
        <v>7.3415476235420023</v>
      </c>
      <c r="H20" s="3">
        <f t="shared" si="0"/>
        <v>14.658380000000001</v>
      </c>
      <c r="I20" s="3">
        <f t="shared" si="1"/>
        <v>37.232469036203312</v>
      </c>
      <c r="R20" s="11">
        <v>0.66629000000000005</v>
      </c>
    </row>
    <row r="21" spans="1:18">
      <c r="A21">
        <v>20</v>
      </c>
      <c r="B21" s="2">
        <f t="shared" si="3"/>
        <v>0.41205296197687613</v>
      </c>
      <c r="F21" s="3">
        <f>SUM($B$2:B21)</f>
        <v>15.070505338434874</v>
      </c>
      <c r="G21" s="4">
        <f t="shared" si="2"/>
        <v>6.9294946615651263</v>
      </c>
      <c r="H21" s="3">
        <f t="shared" si="0"/>
        <v>15.07044</v>
      </c>
      <c r="I21" s="3">
        <f t="shared" si="1"/>
        <v>38.279083559624581</v>
      </c>
      <c r="R21" s="11">
        <v>0.68501999999999996</v>
      </c>
    </row>
    <row r="22" spans="1:18">
      <c r="A22">
        <v>21</v>
      </c>
      <c r="B22" s="2">
        <f t="shared" si="3"/>
        <v>0.3889260067107328</v>
      </c>
      <c r="F22" s="3">
        <f>SUM($B$2:B22)</f>
        <v>15.459431345145607</v>
      </c>
      <c r="G22" s="4">
        <f t="shared" si="2"/>
        <v>6.5405686548543933</v>
      </c>
      <c r="H22" s="3">
        <f t="shared" si="0"/>
        <v>15.459356000000001</v>
      </c>
      <c r="I22" s="3">
        <f t="shared" si="1"/>
        <v>39.26695561666984</v>
      </c>
      <c r="R22" s="11">
        <v>0.70269800000000004</v>
      </c>
    </row>
    <row r="23" spans="1:18">
      <c r="A23">
        <v>22</v>
      </c>
      <c r="B23" s="2">
        <f t="shared" si="3"/>
        <v>0.36709707890522497</v>
      </c>
      <c r="F23" s="3">
        <f>SUM($B$2:B23)</f>
        <v>15.826528424050831</v>
      </c>
      <c r="G23" s="4">
        <f t="shared" si="2"/>
        <v>6.1734715759491685</v>
      </c>
      <c r="H23" s="3">
        <f t="shared" si="0"/>
        <v>15.82647</v>
      </c>
      <c r="I23" s="3">
        <f t="shared" si="1"/>
        <v>40.199382197089115</v>
      </c>
      <c r="R23" s="11">
        <v>0.71938500000000005</v>
      </c>
    </row>
    <row r="24" spans="1:18">
      <c r="A24">
        <v>23</v>
      </c>
      <c r="B24" s="2">
        <f t="shared" si="3"/>
        <v>0.34649332524831161</v>
      </c>
      <c r="F24" s="3">
        <f>SUM($B$2:B24)</f>
        <v>16.173021749299142</v>
      </c>
      <c r="G24" s="4">
        <f t="shared" si="2"/>
        <v>5.8269782507008578</v>
      </c>
      <c r="H24" s="3">
        <f t="shared" si="0"/>
        <v>16.172947999999998</v>
      </c>
      <c r="I24" s="3">
        <f t="shared" si="1"/>
        <v>41.079475243219825</v>
      </c>
      <c r="R24" s="11">
        <v>0.73513399999999995</v>
      </c>
    </row>
    <row r="25" spans="1:18">
      <c r="A25">
        <v>24</v>
      </c>
      <c r="B25" s="2">
        <f t="shared" si="3"/>
        <v>0.32704598140544749</v>
      </c>
      <c r="F25" s="3">
        <f>SUM($B$2:B25)</f>
        <v>16.50006773070459</v>
      </c>
      <c r="G25" s="4">
        <f t="shared" si="2"/>
        <v>5.4999322692954102</v>
      </c>
      <c r="H25" s="3">
        <f t="shared" si="0"/>
        <v>16.5</v>
      </c>
      <c r="I25" s="3">
        <f t="shared" si="1"/>
        <v>41.91017203598966</v>
      </c>
      <c r="R25" s="11">
        <v>0.75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Longo</dc:creator>
  <cp:lastModifiedBy>Andrew Longo</cp:lastModifiedBy>
  <dcterms:created xsi:type="dcterms:W3CDTF">2013-07-14T19:15:26Z</dcterms:created>
  <dcterms:modified xsi:type="dcterms:W3CDTF">2013-07-17T14:03:45Z</dcterms:modified>
</cp:coreProperties>
</file>